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ribel Lap\MARIBEL ADMON ROMITA 2015-2018\PLATAFORMA NACIONA 2018\3ER TRIMESTRE 2020\IMPRESOS\"/>
    </mc:Choice>
  </mc:AlternateContent>
  <bookViews>
    <workbookView xWindow="-120" yWindow="-120" windowWidth="20730" windowHeight="11160"/>
  </bookViews>
  <sheets>
    <sheet name="Hoja1" sheetId="2" r:id="rId1"/>
  </sheets>
  <calcPr calcId="181029"/>
</workbook>
</file>

<file path=xl/calcChain.xml><?xml version="1.0" encoding="utf-8"?>
<calcChain xmlns="http://schemas.openxmlformats.org/spreadsheetml/2006/main">
  <c r="F20" i="2" l="1"/>
  <c r="I20" i="2" s="1"/>
  <c r="F35" i="2"/>
  <c r="I35" i="2" s="1"/>
  <c r="F34" i="2"/>
  <c r="I34" i="2" s="1"/>
  <c r="F33" i="2"/>
  <c r="I33" i="2" s="1"/>
  <c r="F32" i="2"/>
  <c r="I32" i="2" s="1"/>
  <c r="H31" i="2"/>
  <c r="G31" i="2"/>
  <c r="F31" i="2"/>
  <c r="E31" i="2"/>
  <c r="D31" i="2"/>
  <c r="F30" i="2"/>
  <c r="I30" i="2" s="1"/>
  <c r="F29" i="2"/>
  <c r="I29" i="2" s="1"/>
  <c r="F28" i="2"/>
  <c r="I28" i="2" s="1"/>
  <c r="F27" i="2"/>
  <c r="I27" i="2" s="1"/>
  <c r="H26" i="2"/>
  <c r="G26" i="2"/>
  <c r="E26" i="2"/>
  <c r="D26" i="2"/>
  <c r="F25" i="2"/>
  <c r="I25" i="2" s="1"/>
  <c r="F24" i="2"/>
  <c r="I24" i="2" s="1"/>
  <c r="H23" i="2"/>
  <c r="G23" i="2"/>
  <c r="F23" i="2"/>
  <c r="E23" i="2"/>
  <c r="D23" i="2"/>
  <c r="F22" i="2"/>
  <c r="I22" i="2" s="1"/>
  <c r="F21" i="2"/>
  <c r="I21" i="2" s="1"/>
  <c r="H19" i="2"/>
  <c r="G19" i="2"/>
  <c r="E19" i="2"/>
  <c r="D19" i="2"/>
  <c r="F18" i="2"/>
  <c r="I18" i="2" s="1"/>
  <c r="F17" i="2"/>
  <c r="I17" i="2" s="1"/>
  <c r="F16" i="2"/>
  <c r="I16" i="2" s="1"/>
  <c r="F15" i="2"/>
  <c r="I15" i="2" s="1"/>
  <c r="F14" i="2"/>
  <c r="I14" i="2" s="1"/>
  <c r="F13" i="2"/>
  <c r="I13" i="2" s="1"/>
  <c r="F12" i="2"/>
  <c r="I12" i="2" s="1"/>
  <c r="F11" i="2"/>
  <c r="I11" i="2" s="1"/>
  <c r="H10" i="2"/>
  <c r="G10" i="2"/>
  <c r="F10" i="2"/>
  <c r="E10" i="2"/>
  <c r="D10" i="2"/>
  <c r="F9" i="2"/>
  <c r="I9" i="2" s="1"/>
  <c r="F8" i="2"/>
  <c r="I8" i="2" s="1"/>
  <c r="I7" i="2" s="1"/>
  <c r="H7" i="2"/>
  <c r="G7" i="2"/>
  <c r="G37" i="2" s="1"/>
  <c r="E7" i="2"/>
  <c r="E37" i="2" s="1"/>
  <c r="D7" i="2"/>
  <c r="D37" i="2" l="1"/>
  <c r="F7" i="2"/>
  <c r="H37" i="2"/>
  <c r="F19" i="2"/>
  <c r="I23" i="2"/>
  <c r="F26" i="2"/>
  <c r="I31" i="2"/>
  <c r="I19" i="2"/>
  <c r="I10" i="2"/>
  <c r="I26" i="2"/>
  <c r="F37" i="2" l="1"/>
  <c r="I37" i="2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<sst xmlns="http://schemas.openxmlformats.org/spreadsheetml/2006/main" count="66" uniqueCount="66">
  <si>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</si>
  <si>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</si>
  <si>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</si>
  <si>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</si>
  <si>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</si>
  <si>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</si>
  <si>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</si>
  <si>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</si>
  <si>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</si>
  <si>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</si>
  <si>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</si>
  <si>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</si>
  <si>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</si>
  <si>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</si>
  <si>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</si>
  <si>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</si>
  <si>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</si>
  <si>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</si>
  <si>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</si>
  <si>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</si>
  <si>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</si>
  <si>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</si>
  <si>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</si>
  <si>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</si>
  <si>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</si>
  <si>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</si>
  <si>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</si>
  <si>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</si>
  <si>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</si>
  <si>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</si>
  <si>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</si>
  <si>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</si>
  <si>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</si>
  <si>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</si>
  <si>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</si>
  <si>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</si>
  <si>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</si>
  <si>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</si>
  <si>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</si>
  <si>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</si>
  <si>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</si>
  <si>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</si>
  <si>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</si>
  <si>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</si>
  <si>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</si>
  <si>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</si>
  <si>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</si>
  <si>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</si>
  <si>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</si>
  <si>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</si>
  <si>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</si>
  <si>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</si>
  <si>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</si>
  <si>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</si>
  <si>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</si>
  <si>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</si>
  <si>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</si>
  <si>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</si>
  <si>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</si>
  <si>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</si>
  <si>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</si>
  <si>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</si>
  <si>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</si>
  <si>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</si>
  <si>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MUNICIPIO ROMITA, GTO.
GASTO POR CATEGORÍA PROGRAMÁTICA
DEL 1 DE ENERO AL 30 DE SEPTIEMBRE DEL 2020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</si>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</sst>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0" fillId="0" borderId="0" xfId="0"/>
    <xf numFmtId="0" fontId="9" fillId="0" borderId="0" xfId="9" applyFont="1"/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10" fillId="2" borderId="8" xfId="9" applyFont="1" applyFill="1" applyBorder="1" applyAlignment="1" applyProtection="1">
      <alignment horizontal="center" vertical="center" wrapText="1"/>
      <protection locked="0"/>
    </xf>
    <xf numFmtId="0" fontId="10" fillId="2" borderId="9" xfId="9" applyFont="1" applyFill="1" applyBorder="1" applyAlignment="1" applyProtection="1">
      <alignment horizontal="center" vertical="center" wrapText="1"/>
      <protection locked="0"/>
    </xf>
    <xf numFmtId="0" fontId="10" fillId="2" borderId="10" xfId="9" applyFont="1" applyFill="1" applyBorder="1" applyAlignment="1" applyProtection="1">
      <alignment horizontal="center" vertical="center" wrapText="1"/>
      <protection locked="0"/>
    </xf>
  </cellXfs>
  <cellStyles count="24"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7"/>
    <cellStyle name="Millares 3" xfId="5"/>
    <cellStyle name="Millares 3 2" xfId="20"/>
    <cellStyle name="Moneda 2" xfId="6"/>
    <cellStyle name="Moneda 2 2" xfId="21"/>
    <cellStyle name="Moneda 3" xfId="23"/>
    <cellStyle name="Normal" xfId="0" builtinId="0"/>
    <cellStyle name="Normal 2" xfId="7"/>
    <cellStyle name="Normal 2 2" xfId="8"/>
    <cellStyle name="Normal 2 3" xfId="22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66675</xdr:rowOff>
    </xdr:from>
    <xdr:to>
      <xdr:col>2</xdr:col>
      <xdr:colOff>741841</xdr:colOff>
      <xdr:row>0</xdr:row>
      <xdr:rowOff>638175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2C2B5E-94A7-4612-90E2-3D7E73611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4" y="66675"/>
          <a:ext cx="903767" cy="571500"/>
        </a:xfrm>
        <a:prstGeom prst="rect">
          <a:avLst/>
        </a:prstGeom>
      </xdr:spPr>
    </xdr:pic>
    <xdr:clientData/>
  </xdr:twoCellAnchor>
  <xdr:twoCellAnchor editAs="oneCell">
    <xdr:from>
      <xdr:col>7</xdr:col>
      <xdr:colOff>542925</xdr:colOff>
      <xdr:row>0</xdr:row>
      <xdr:rowOff>0</xdr:rowOff>
    </xdr:from>
    <xdr:to>
      <xdr:col>9</xdr:col>
      <xdr:colOff>17622</xdr:colOff>
      <xdr:row>1</xdr:row>
      <xdr:rowOff>8444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F441B1-27E4-42E1-AFB2-AEB29E5F1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8600" y="0"/>
          <a:ext cx="1103472" cy="713294"/>
        </a:xfrm>
        <a:prstGeom prst="rect">
          <a:avLst/>
        </a:prstGeom>
      </xdr:spPr>
    </xdr:pic>
    <xdr:clientData/>
  </xdr:twoCellAnchor>
  <xdr:twoCellAnchor editAs="oneCell">
    <xdr:from>
      <xdr:col>2</xdr:col>
      <xdr:colOff>1028700</xdr:colOff>
      <xdr:row>40</xdr:row>
      <xdr:rowOff>76201</xdr:rowOff>
    </xdr:from>
    <xdr:to>
      <xdr:col>8</xdr:col>
      <xdr:colOff>238125</xdr:colOff>
      <xdr:row>43</xdr:row>
      <xdr:rowOff>130058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73897BA-39CB-42D1-A8AC-79DF36DED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7300" y="6619876"/>
          <a:ext cx="7058025" cy="4824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7" workbookViewId="0">
      <selection activeCell="C40" sqref="C40"/>
    </sheetView>
  </sheetViews>
  <sheetFormatPr baseColWidth="10" defaultRowHeight="11.25" x14ac:dyDescent="0.2"/>
  <cols>
    <col min="1" max="2" width="1.7109375" style="1" customWidth="1"/>
    <col min="3" max="3" width="49.28515625" style="1" customWidth="1"/>
    <col min="4" max="4" width="15.7109375" style="1" customWidth="1"/>
    <col min="5" max="6" width="14" style="1" customWidth="1"/>
    <col min="7" max="7" width="13.140625" style="2" customWidth="1"/>
    <col min="8" max="8" width="11.5703125" style="2" customWidth="1"/>
    <col min="9" max="9" width="12.85546875" style="2" customWidth="1"/>
    <col min="10" max="16384" width="11.42578125" style="1"/>
  </cols>
  <sheetData>
    <row r="1" spans="1:9" ht="55.5" customHeight="1" x14ac:dyDescent="0.2">
      <c r="A1" s="42" t="s">
        <v>64</v>
      </c>
      <c r="B1" s="43"/>
      <c r="C1" s="43"/>
      <c r="D1" s="43"/>
      <c r="E1" s="43"/>
      <c r="F1" s="43"/>
      <c r="G1" s="43"/>
      <c r="H1" s="43"/>
      <c r="I1" s="44"/>
    </row>
    <row r="2" spans="1:9" ht="15" customHeight="1" x14ac:dyDescent="0.2">
      <c r="A2" s="33" t="s">
        <v>30</v>
      </c>
      <c r="B2" s="34"/>
      <c r="C2" s="35"/>
      <c r="D2" s="30" t="s">
        <v>37</v>
      </c>
      <c r="E2" s="30"/>
      <c r="F2" s="30"/>
      <c r="G2" s="30"/>
      <c r="H2" s="30"/>
      <c r="I2" s="31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2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13350000</v>
      </c>
      <c r="E7" s="18">
        <f>SUM(E8:E9)</f>
        <v>5374706.3600000003</v>
      </c>
      <c r="F7" s="18">
        <f t="shared" ref="F7:I7" si="0">SUM(F8:F9)</f>
        <v>18724706.359999999</v>
      </c>
      <c r="G7" s="18">
        <f t="shared" si="0"/>
        <v>14895816.75</v>
      </c>
      <c r="H7" s="18">
        <f t="shared" si="0"/>
        <v>14890161.75</v>
      </c>
      <c r="I7" s="18">
        <f t="shared" si="0"/>
        <v>3828889.6099999994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13350000</v>
      </c>
      <c r="E9" s="19">
        <v>5374706.3600000003</v>
      </c>
      <c r="F9" s="19">
        <f>D9+E9</f>
        <v>18724706.359999999</v>
      </c>
      <c r="G9" s="19">
        <v>14895816.75</v>
      </c>
      <c r="H9" s="19">
        <v>14890161.75</v>
      </c>
      <c r="I9" s="19">
        <f>F9-G9</f>
        <v>3828889.6099999994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142888979.69</v>
      </c>
      <c r="E10" s="18">
        <f>SUM(E11:E18)</f>
        <v>58165681.140000001</v>
      </c>
      <c r="F10" s="18">
        <f t="shared" ref="F10:I10" si="1">SUM(F11:F18)</f>
        <v>201054660.82999998</v>
      </c>
      <c r="G10" s="18">
        <f t="shared" si="1"/>
        <v>109365864.92</v>
      </c>
      <c r="H10" s="18">
        <f t="shared" si="1"/>
        <v>108874451.53</v>
      </c>
      <c r="I10" s="18">
        <f t="shared" si="1"/>
        <v>91688795.909999982</v>
      </c>
    </row>
    <row r="11" spans="1:9" x14ac:dyDescent="0.2">
      <c r="A11" s="27" t="s">
        <v>46</v>
      </c>
      <c r="B11" s="9"/>
      <c r="C11" s="3" t="s">
        <v>4</v>
      </c>
      <c r="D11" s="19">
        <v>139839213.25</v>
      </c>
      <c r="E11" s="19">
        <v>-31184382.949999999</v>
      </c>
      <c r="F11" s="19">
        <f t="shared" ref="F11:F18" si="2">D11+E11</f>
        <v>108654830.3</v>
      </c>
      <c r="G11" s="19">
        <v>67775519.900000006</v>
      </c>
      <c r="H11" s="19">
        <v>67342943.079999998</v>
      </c>
      <c r="I11" s="19">
        <f t="shared" ref="I11:I18" si="3">F11-G11</f>
        <v>40879310.399999991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1318046.05</v>
      </c>
      <c r="E13" s="19">
        <v>181600</v>
      </c>
      <c r="F13" s="19">
        <f t="shared" si="2"/>
        <v>1499646.05</v>
      </c>
      <c r="G13" s="19">
        <v>1181286.6100000001</v>
      </c>
      <c r="H13" s="19">
        <v>1181286.6100000001</v>
      </c>
      <c r="I13" s="19">
        <f t="shared" si="3"/>
        <v>318359.43999999994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1731720.39</v>
      </c>
      <c r="E15" s="19">
        <v>24559.93</v>
      </c>
      <c r="F15" s="19">
        <f t="shared" si="2"/>
        <v>1756280.3199999998</v>
      </c>
      <c r="G15" s="19">
        <v>870484.35</v>
      </c>
      <c r="H15" s="19">
        <v>857092.15</v>
      </c>
      <c r="I15" s="19">
        <f t="shared" si="3"/>
        <v>885795.96999999986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89143904.159999996</v>
      </c>
      <c r="F18" s="19">
        <f t="shared" si="2"/>
        <v>89143904.159999996</v>
      </c>
      <c r="G18" s="19">
        <v>39538574.060000002</v>
      </c>
      <c r="H18" s="19">
        <v>39493129.689999998</v>
      </c>
      <c r="I18" s="19">
        <f t="shared" si="3"/>
        <v>49605330.099999994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37659743.969999999</v>
      </c>
      <c r="E19" s="18">
        <f>SUM(E20:E22)</f>
        <v>-5423728.9400000004</v>
      </c>
      <c r="F19" s="18">
        <f t="shared" ref="F19:I19" si="4">SUM(F20:F22)</f>
        <v>32256360.23</v>
      </c>
      <c r="G19" s="18">
        <f t="shared" si="4"/>
        <v>16395654.91</v>
      </c>
      <c r="H19" s="18">
        <f t="shared" si="4"/>
        <v>16309198.01</v>
      </c>
      <c r="I19" s="18">
        <f t="shared" si="4"/>
        <v>15860705.32</v>
      </c>
    </row>
    <row r="20" spans="1:9" x14ac:dyDescent="0.2">
      <c r="A20" s="27" t="s">
        <v>54</v>
      </c>
      <c r="B20" s="9"/>
      <c r="C20" s="3" t="s">
        <v>13</v>
      </c>
      <c r="D20" s="19">
        <v>36413269.240000002</v>
      </c>
      <c r="E20" s="19">
        <v>-5418728.9400000004</v>
      </c>
      <c r="F20" s="19">
        <f>D20+E20+20345.2</f>
        <v>31014885.5</v>
      </c>
      <c r="G20" s="19">
        <v>15563158.970000001</v>
      </c>
      <c r="H20" s="19">
        <v>15478456.07</v>
      </c>
      <c r="I20" s="19">
        <f t="shared" ref="I20:I22" si="5">F20-G20</f>
        <v>15451726.529999999</v>
      </c>
    </row>
    <row r="21" spans="1:9" x14ac:dyDescent="0.2">
      <c r="A21" s="27" t="s">
        <v>43</v>
      </c>
      <c r="B21" s="9"/>
      <c r="C21" s="3" t="s">
        <v>14</v>
      </c>
      <c r="D21" s="19">
        <v>1246474.73</v>
      </c>
      <c r="E21" s="19">
        <v>-5000</v>
      </c>
      <c r="F21" s="19">
        <f t="shared" ref="F21:F22" si="6">D21+E21</f>
        <v>1241474.73</v>
      </c>
      <c r="G21" s="19">
        <v>832495.94</v>
      </c>
      <c r="H21" s="19">
        <v>830741.94</v>
      </c>
      <c r="I21" s="19">
        <f t="shared" si="5"/>
        <v>408978.79000000004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6"/>
        <v>0</v>
      </c>
      <c r="G22" s="19">
        <v>0</v>
      </c>
      <c r="H22" s="19">
        <v>0</v>
      </c>
      <c r="I22" s="19">
        <f t="shared" si="5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10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10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10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10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10" x14ac:dyDescent="0.2">
      <c r="A37" s="14"/>
      <c r="B37" s="11" t="s">
        <v>36</v>
      </c>
      <c r="C37" s="5"/>
      <c r="D37" s="24">
        <f>SUM(D7+D10+D19+D23+D26+D31)</f>
        <v>193898723.66</v>
      </c>
      <c r="E37" s="24">
        <f t="shared" ref="E37:I37" si="16">SUM(E7+E10+E19+E23+E26+E31)</f>
        <v>58116658.560000002</v>
      </c>
      <c r="F37" s="24">
        <f t="shared" si="16"/>
        <v>252035727.41999999</v>
      </c>
      <c r="G37" s="24">
        <f t="shared" si="16"/>
        <v>140657336.58000001</v>
      </c>
      <c r="H37" s="24">
        <f t="shared" si="16"/>
        <v>140073811.28999999</v>
      </c>
      <c r="I37" s="24">
        <f t="shared" si="16"/>
        <v>111378390.83999997</v>
      </c>
    </row>
    <row r="38" spans="1:10" ht="15" x14ac:dyDescent="0.25">
      <c r="B38" s="28"/>
      <c r="C38" s="28" t="s">
        <v>65</v>
      </c>
      <c r="D38" s="29"/>
      <c r="E38" s="28"/>
      <c r="F38" s="28"/>
      <c r="G38" s="28"/>
      <c r="H38" s="28"/>
      <c r="I38" s="28"/>
      <c r="J38" s="28"/>
    </row>
  </sheetData>
  <protectedRanges>
    <protectedRange sqref="B38:I65522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A1:I1"/>
    <mergeCell ref="A2:C4"/>
    <mergeCell ref="D2:H2"/>
    <mergeCell ref="I2:I3"/>
  </mergeCells>
  <pageMargins left="0.70866141732283472" right="0.70866141732283472" top="0.74803149606299213" bottom="0.74803149606299213" header="0.31496062992125984" footer="0.31496062992125984"/>
  <pageSetup scale="90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524111030449</cp:lastModifiedBy>
  <cp:lastPrinted>2020-11-18T19:50:29Z</cp:lastPrinted>
  <dcterms:created xsi:type="dcterms:W3CDTF">2012-12-11T21:13:37Z</dcterms:created>
  <dcterms:modified xsi:type="dcterms:W3CDTF">2020-11-27T17:23:06Z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